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35" windowHeight="8970"/>
  </bookViews>
  <sheets>
    <sheet name="Sheet1" sheetId="1" r:id="rId1"/>
  </sheets>
  <definedNames>
    <definedName name="_xlnm._FilterDatabase" localSheetId="0" hidden="1">Sheet1!$P$1:$P$8</definedName>
  </definedNames>
  <calcPr calcId="144525"/>
</workbook>
</file>

<file path=xl/sharedStrings.xml><?xml version="1.0" encoding="utf-8"?>
<sst xmlns="http://schemas.openxmlformats.org/spreadsheetml/2006/main" count="85" uniqueCount="65">
  <si>
    <t>建邺区2020年教师招聘（报考岗位信息表1）体检复检合格拟录用人员名单</t>
  </si>
  <si>
    <t>序号</t>
  </si>
  <si>
    <t>姓名</t>
  </si>
  <si>
    <t>性别</t>
  </si>
  <si>
    <t>报考类型</t>
  </si>
  <si>
    <t>报考学校</t>
  </si>
  <si>
    <t>报考学科名称</t>
  </si>
  <si>
    <t>考试证号</t>
  </si>
  <si>
    <t>公共成绩</t>
  </si>
  <si>
    <t>专业成绩</t>
  </si>
  <si>
    <t>笔试</t>
  </si>
  <si>
    <t>综合面试</t>
  </si>
  <si>
    <t>技能测试</t>
  </si>
  <si>
    <t>学前观察</t>
  </si>
  <si>
    <t>模拟课堂</t>
  </si>
  <si>
    <t>总分</t>
  </si>
  <si>
    <t>体检结果</t>
  </si>
  <si>
    <t>1</t>
  </si>
  <si>
    <t>刘威</t>
  </si>
  <si>
    <t>女</t>
  </si>
  <si>
    <t>建邺区合并招聘</t>
  </si>
  <si>
    <t>政治(初中)</t>
  </si>
  <si>
    <t>209301306</t>
  </si>
  <si>
    <t>41.5</t>
  </si>
  <si>
    <t>73</t>
  </si>
  <si>
    <t>114.5</t>
  </si>
  <si>
    <t>合格</t>
  </si>
  <si>
    <t>2</t>
  </si>
  <si>
    <t>蔡鑫</t>
  </si>
  <si>
    <t>建邺区合并招聘（小学教师1组）</t>
  </si>
  <si>
    <t>特殊教育</t>
  </si>
  <si>
    <t>209701611</t>
  </si>
  <si>
    <t>41</t>
  </si>
  <si>
    <t>NULL</t>
  </si>
  <si>
    <t>81.67</t>
  </si>
  <si>
    <t>77.33</t>
  </si>
  <si>
    <t>3</t>
  </si>
  <si>
    <t>武佳茹</t>
  </si>
  <si>
    <t>建邺区合并招聘（小学教师2组）</t>
  </si>
  <si>
    <t>语文(小学)</t>
  </si>
  <si>
    <t>208203801</t>
  </si>
  <si>
    <t>42.5</t>
  </si>
  <si>
    <t>71.5</t>
  </si>
  <si>
    <t>114</t>
  </si>
  <si>
    <t>4</t>
  </si>
  <si>
    <t>赵倩宇</t>
  </si>
  <si>
    <t>建邺区合并招聘（幼儿园1组）</t>
  </si>
  <si>
    <t>学前教育（幼教）</t>
  </si>
  <si>
    <t>208402423</t>
  </si>
  <si>
    <t>39.5</t>
  </si>
  <si>
    <t>74.5</t>
  </si>
  <si>
    <t>5</t>
  </si>
  <si>
    <t>孙梦园</t>
  </si>
  <si>
    <t>数学(小学)</t>
  </si>
  <si>
    <t>208103505</t>
  </si>
  <si>
    <t>43.5</t>
  </si>
  <si>
    <t>63</t>
  </si>
  <si>
    <t>106.5</t>
  </si>
  <si>
    <t>6</t>
  </si>
  <si>
    <t>王逸凡</t>
  </si>
  <si>
    <t>音乐(小学)</t>
  </si>
  <si>
    <t>209501924</t>
  </si>
  <si>
    <t>29</t>
  </si>
  <si>
    <t>64.5</t>
  </si>
  <si>
    <t>93.5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</si>
</sst>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9" fillId="18" borderId="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120" zoomScaleNormal="120" workbookViewId="0">
      <selection activeCell="A1" sqref="A1:P1"/>
    </sheetView>
  </sheetViews>
  <sheetFormatPr defaultColWidth="9" defaultRowHeight="13.5" outlineLevelRow="7"/>
  <cols>
    <col min="1" max="1" width="4.875" style="3" customWidth="1"/>
    <col min="2" max="2" width="10" style="4" customWidth="1"/>
    <col min="3" max="3" width="7.375" style="5" customWidth="1"/>
    <col min="4" max="4" width="7.875" style="5" customWidth="1"/>
    <col min="5" max="5" width="30.25" style="5" customWidth="1"/>
    <col min="6" max="6" width="14" style="5" customWidth="1"/>
    <col min="7" max="7" width="14.5" style="5" customWidth="1"/>
    <col min="8" max="9" width="9" style="5" hidden="1" customWidth="1"/>
    <col min="10" max="14" width="8" style="5" hidden="1" customWidth="1"/>
    <col min="15" max="15" width="8" style="5" customWidth="1"/>
    <col min="16" max="16" width="11" style="5" customWidth="1"/>
    <col min="17" max="16384" width="9" style="6"/>
  </cols>
  <sheetData>
    <row r="1" ht="36.7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21.75" customHeight="1" spans="1:1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</row>
    <row r="3" s="2" customFormat="1" spans="1:16">
      <c r="A3" s="12" t="s">
        <v>17</v>
      </c>
      <c r="B3" s="13" t="s">
        <v>18</v>
      </c>
      <c r="C3" s="14" t="s">
        <v>19</v>
      </c>
      <c r="D3" s="14" t="s">
        <v>17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5" t="s">
        <v>25</v>
      </c>
      <c r="K3" s="15">
        <v>89</v>
      </c>
      <c r="L3" s="15"/>
      <c r="M3" s="15"/>
      <c r="N3" s="15">
        <v>87.67</v>
      </c>
      <c r="O3" s="15">
        <f t="shared" ref="O3" si="0">J3*100*0.3/160+(K3*0.4+N3*0.6)*0.7</f>
        <v>83.21015</v>
      </c>
      <c r="P3" s="14" t="s">
        <v>26</v>
      </c>
    </row>
    <row r="4" s="2" customFormat="1" spans="1:16">
      <c r="A4" s="12" t="s">
        <v>27</v>
      </c>
      <c r="B4" s="13" t="s">
        <v>28</v>
      </c>
      <c r="C4" s="14" t="s">
        <v>19</v>
      </c>
      <c r="D4" s="14" t="s">
        <v>17</v>
      </c>
      <c r="E4" s="14" t="s">
        <v>29</v>
      </c>
      <c r="F4" s="14" t="s">
        <v>30</v>
      </c>
      <c r="G4" s="14" t="s">
        <v>31</v>
      </c>
      <c r="H4" s="14" t="s">
        <v>32</v>
      </c>
      <c r="I4" s="14" t="s">
        <v>33</v>
      </c>
      <c r="J4" s="15" t="s">
        <v>32</v>
      </c>
      <c r="K4" s="15" t="s">
        <v>34</v>
      </c>
      <c r="L4" s="15"/>
      <c r="M4" s="15"/>
      <c r="N4" s="15" t="s">
        <v>35</v>
      </c>
      <c r="O4" s="15">
        <f>J4*100*0.3/60+(K4*0.4+N4*0.6)*0.7</f>
        <v>75.8462</v>
      </c>
      <c r="P4" s="14" t="s">
        <v>26</v>
      </c>
    </row>
    <row r="5" s="2" customFormat="1" spans="1:16">
      <c r="A5" s="12" t="s">
        <v>36</v>
      </c>
      <c r="B5" s="13" t="s">
        <v>37</v>
      </c>
      <c r="C5" s="14" t="s">
        <v>19</v>
      </c>
      <c r="D5" s="14" t="s">
        <v>17</v>
      </c>
      <c r="E5" s="14" t="s">
        <v>38</v>
      </c>
      <c r="F5" s="14" t="s">
        <v>39</v>
      </c>
      <c r="G5" s="14" t="s">
        <v>40</v>
      </c>
      <c r="H5" s="14" t="s">
        <v>41</v>
      </c>
      <c r="I5" s="14" t="s">
        <v>42</v>
      </c>
      <c r="J5" s="15" t="s">
        <v>43</v>
      </c>
      <c r="K5" s="15">
        <v>81.4</v>
      </c>
      <c r="L5" s="15"/>
      <c r="M5" s="15"/>
      <c r="N5" s="15">
        <v>82.6</v>
      </c>
      <c r="O5" s="15">
        <f t="shared" ref="O5" si="1">J5*100*0.3/160+(K5*0.4+N5*0.6)*0.7</f>
        <v>78.859</v>
      </c>
      <c r="P5" s="14" t="s">
        <v>26</v>
      </c>
    </row>
    <row r="6" s="2" customFormat="1" spans="1:16">
      <c r="A6" s="12" t="s">
        <v>44</v>
      </c>
      <c r="B6" s="13" t="s">
        <v>45</v>
      </c>
      <c r="C6" s="14" t="s">
        <v>19</v>
      </c>
      <c r="D6" s="14" t="s">
        <v>17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  <c r="J6" s="15" t="s">
        <v>43</v>
      </c>
      <c r="K6" s="15">
        <v>86.8</v>
      </c>
      <c r="L6" s="15">
        <v>86</v>
      </c>
      <c r="M6" s="15">
        <v>11</v>
      </c>
      <c r="N6" s="15">
        <v>85.6</v>
      </c>
      <c r="O6" s="15">
        <f t="shared" ref="O6" si="2">J6*100*0.3/160+((K6*0.7+L6*0.3)*0.4+M6+N6*0.6*0.7)*0.7</f>
        <v>78.4782</v>
      </c>
      <c r="P6" s="14" t="s">
        <v>26</v>
      </c>
    </row>
    <row r="7" s="2" customFormat="1" spans="1:16">
      <c r="A7" s="12" t="s">
        <v>51</v>
      </c>
      <c r="B7" s="13" t="s">
        <v>52</v>
      </c>
      <c r="C7" s="14" t="s">
        <v>19</v>
      </c>
      <c r="D7" s="14" t="s">
        <v>17</v>
      </c>
      <c r="E7" s="14" t="s">
        <v>38</v>
      </c>
      <c r="F7" s="14" t="s">
        <v>53</v>
      </c>
      <c r="G7" s="14" t="s">
        <v>54</v>
      </c>
      <c r="H7" s="14" t="s">
        <v>55</v>
      </c>
      <c r="I7" s="14" t="s">
        <v>56</v>
      </c>
      <c r="J7" s="15" t="s">
        <v>57</v>
      </c>
      <c r="K7" s="15">
        <v>82</v>
      </c>
      <c r="L7" s="15"/>
      <c r="M7" s="15"/>
      <c r="N7" s="15">
        <v>82.8</v>
      </c>
      <c r="O7" s="15">
        <f t="shared" ref="O7" si="3">J7*100*0.3/160+(K7*0.4+N7*0.6)*0.7</f>
        <v>77.70475</v>
      </c>
      <c r="P7" s="14" t="s">
        <v>26</v>
      </c>
    </row>
    <row r="8" s="2" customFormat="1" spans="1:16">
      <c r="A8" s="12" t="s">
        <v>58</v>
      </c>
      <c r="B8" s="13" t="s">
        <v>59</v>
      </c>
      <c r="C8" s="14" t="s">
        <v>19</v>
      </c>
      <c r="D8" s="14" t="s">
        <v>17</v>
      </c>
      <c r="E8" s="14" t="s">
        <v>29</v>
      </c>
      <c r="F8" s="14" t="s">
        <v>60</v>
      </c>
      <c r="G8" s="14" t="s">
        <v>61</v>
      </c>
      <c r="H8" s="14" t="s">
        <v>62</v>
      </c>
      <c r="I8" s="14" t="s">
        <v>63</v>
      </c>
      <c r="J8" s="15" t="s">
        <v>64</v>
      </c>
      <c r="K8" s="15">
        <v>83</v>
      </c>
      <c r="L8" s="15">
        <v>87</v>
      </c>
      <c r="M8" s="15"/>
      <c r="N8" s="15">
        <v>89</v>
      </c>
      <c r="O8" s="15">
        <f t="shared" ref="O8" si="4">J8*100*0.3/160+((K8*0.7+L8*0.3)*0.4+N8*0.6)*0.7</f>
        <v>78.48725</v>
      </c>
      <c r="P8" s="14" t="s">
        <v>26</v>
      </c>
    </row>
  </sheetData>
  <autoFilter ref="P1:P8">
    <extLst/>
  </autoFilter>
  <sortState ref="A542:AN554">
    <sortCondition ref="O542:O554" descending="1"/>
  </sortState>
  <mergeCells count="1">
    <mergeCell ref="A1:P1"/>
  </mergeCells>
  <pageMargins left="0.905511811023622" right="0.511811023622047" top="0.15748031496063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2020-07-18T02:21:41Z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